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5320" yWindow="3780" windowWidth="24440" windowHeight="247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L24" i="1"/>
  <c r="M24" i="1"/>
  <c r="K25" i="1"/>
  <c r="L25" i="1"/>
  <c r="M25" i="1"/>
  <c r="K26" i="1"/>
  <c r="L26" i="1"/>
  <c r="M26" i="1"/>
  <c r="K27" i="1"/>
  <c r="L27" i="1"/>
  <c r="M27" i="1"/>
  <c r="M23" i="1"/>
  <c r="L23" i="1"/>
  <c r="K23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5" i="1"/>
  <c r="M5" i="1"/>
  <c r="K5" i="1"/>
  <c r="N27" i="1"/>
  <c r="N26" i="1"/>
  <c r="N25" i="1"/>
  <c r="N24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I24" i="1"/>
  <c r="I25" i="1"/>
  <c r="I26" i="1"/>
  <c r="I27" i="1"/>
  <c r="I23" i="1"/>
</calcChain>
</file>

<file path=xl/sharedStrings.xml><?xml version="1.0" encoding="utf-8"?>
<sst xmlns="http://schemas.openxmlformats.org/spreadsheetml/2006/main" count="75" uniqueCount="56">
  <si>
    <t>102-865</t>
  </si>
  <si>
    <t>102-870</t>
  </si>
  <si>
    <t>102-8545</t>
  </si>
  <si>
    <t>102-8512</t>
  </si>
  <si>
    <t>102-8514</t>
  </si>
  <si>
    <t>Model Name</t>
  </si>
  <si>
    <t>SKU #</t>
  </si>
  <si>
    <t>102-871</t>
  </si>
  <si>
    <t>102-8555</t>
  </si>
  <si>
    <t>102-8522</t>
  </si>
  <si>
    <t>102-8524</t>
  </si>
  <si>
    <t>102-8534</t>
  </si>
  <si>
    <t>102-8532</t>
  </si>
  <si>
    <t>102-8543</t>
  </si>
  <si>
    <t>102-8554</t>
  </si>
  <si>
    <t>102-8553</t>
  </si>
  <si>
    <t>102-8563</t>
  </si>
  <si>
    <t>102-8562</t>
  </si>
  <si>
    <t>Cube Garden</t>
  </si>
  <si>
    <t>Cube Garden Superior</t>
  </si>
  <si>
    <t>102-804</t>
  </si>
  <si>
    <t>http://www.adana.co.jp/en/contents/products/na_tank/detail01.html</t>
  </si>
  <si>
    <t>102-802</t>
  </si>
  <si>
    <t>102-806</t>
  </si>
  <si>
    <t>102-805</t>
  </si>
  <si>
    <t>102-801</t>
  </si>
  <si>
    <t>102-863</t>
  </si>
  <si>
    <t>Volume 
Gallons
(from listed)</t>
  </si>
  <si>
    <t>Listed Volume 
Liters</t>
  </si>
  <si>
    <t>Calculated Volume 
Liters</t>
  </si>
  <si>
    <t>Glass Thickness
mm</t>
  </si>
  <si>
    <t>Width 
cm</t>
  </si>
  <si>
    <t>Depth
cm</t>
  </si>
  <si>
    <t>Height
cm</t>
  </si>
  <si>
    <t>Width 
inches</t>
  </si>
  <si>
    <t>Depth
inches</t>
  </si>
  <si>
    <t>Height
inches</t>
  </si>
  <si>
    <t>Notes</t>
  </si>
  <si>
    <t>30-C</t>
  </si>
  <si>
    <t>45-P</t>
  </si>
  <si>
    <t>45-C</t>
  </si>
  <si>
    <t>45-F</t>
  </si>
  <si>
    <t>60-F</t>
  </si>
  <si>
    <t>60-P</t>
  </si>
  <si>
    <t>60-H (30)</t>
  </si>
  <si>
    <t>60-H (45)</t>
  </si>
  <si>
    <t>75-P</t>
  </si>
  <si>
    <t>30-W</t>
  </si>
  <si>
    <t>Cube Garden - Replaces Mini S</t>
  </si>
  <si>
    <t>Mini-M</t>
  </si>
  <si>
    <t>45-H</t>
  </si>
  <si>
    <t>90-P</t>
  </si>
  <si>
    <t>90-H</t>
  </si>
  <si>
    <t>120-P</t>
  </si>
  <si>
    <t>120-H</t>
  </si>
  <si>
    <t>180-P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</si>
</sst>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ana.co.jp/en/contents/products/na_tank/detail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abSelected="1" zoomScale="150" zoomScaleNormal="150" zoomScalePageLayoutView="150" workbookViewId="0">
      <selection activeCell="A2" sqref="A2"/>
    </sheetView>
  </sheetViews>
  <sheetFormatPr baseColWidth="10" defaultColWidth="8.83203125" defaultRowHeight="14" x14ac:dyDescent="0"/>
  <cols>
    <col min="2" max="2" width="17.83203125" customWidth="1"/>
    <col min="4" max="4" width="21.6640625" customWidth="1"/>
    <col min="5" max="7" width="8.6640625" customWidth="1"/>
    <col min="8" max="8" width="14.5" customWidth="1"/>
    <col min="9" max="10" width="12.5" customWidth="1"/>
    <col min="11" max="13" width="10.6640625" customWidth="1"/>
    <col min="14" max="14" width="13.5" customWidth="1"/>
  </cols>
  <sheetData>
    <row r="2" spans="2:14">
      <c r="B2" s="1" t="s">
        <v>21</v>
      </c>
    </row>
    <row r="4" spans="2:14" s="2" customFormat="1" ht="42">
      <c r="B4" s="2" t="s">
        <v>5</v>
      </c>
      <c r="C4" s="2" t="s">
        <v>6</v>
      </c>
      <c r="D4" s="2" t="s">
        <v>37</v>
      </c>
      <c r="E4" s="2" t="s">
        <v>31</v>
      </c>
      <c r="F4" s="2" t="s">
        <v>32</v>
      </c>
      <c r="G4" s="2" t="s">
        <v>33</v>
      </c>
      <c r="H4" s="2" t="s">
        <v>30</v>
      </c>
      <c r="I4" s="2" t="s">
        <v>29</v>
      </c>
      <c r="J4" s="2" t="s">
        <v>28</v>
      </c>
      <c r="K4" s="2" t="s">
        <v>34</v>
      </c>
      <c r="L4" s="2" t="s">
        <v>35</v>
      </c>
      <c r="M4" s="2" t="s">
        <v>36</v>
      </c>
      <c r="N4" s="2" t="s">
        <v>27</v>
      </c>
    </row>
    <row r="5" spans="2:14" s="5" customFormat="1">
      <c r="B5" s="3" t="s">
        <v>38</v>
      </c>
      <c r="C5" s="3" t="s">
        <v>1</v>
      </c>
      <c r="D5" s="3" t="s">
        <v>18</v>
      </c>
      <c r="E5" s="3">
        <v>30</v>
      </c>
      <c r="F5" s="3">
        <v>30</v>
      </c>
      <c r="G5" s="3">
        <v>30</v>
      </c>
      <c r="H5" s="3">
        <v>5</v>
      </c>
      <c r="I5" s="4">
        <f>(((E5-(2*(H5/10))))*((F5-(2*(H5/10))))*(G5))/1000</f>
        <v>25.23</v>
      </c>
      <c r="J5" s="3">
        <v>25</v>
      </c>
      <c r="K5" s="4">
        <f>E5*0.393700787</f>
        <v>11.811023609999999</v>
      </c>
      <c r="L5" s="4">
        <f t="shared" ref="L5:M5" si="0">F5*0.393700787</f>
        <v>11.811023609999999</v>
      </c>
      <c r="M5" s="4">
        <f t="shared" si="0"/>
        <v>11.811023609999999</v>
      </c>
      <c r="N5" s="4">
        <f>J5*0.264172052</f>
        <v>6.6043012999999995</v>
      </c>
    </row>
    <row r="6" spans="2:14" s="5" customFormat="1">
      <c r="B6" s="3" t="s">
        <v>47</v>
      </c>
      <c r="C6" s="3" t="s">
        <v>0</v>
      </c>
      <c r="D6" s="3" t="s">
        <v>48</v>
      </c>
      <c r="E6" s="3">
        <v>30</v>
      </c>
      <c r="F6" s="3">
        <v>18</v>
      </c>
      <c r="G6" s="3">
        <v>24</v>
      </c>
      <c r="H6" s="3">
        <v>5</v>
      </c>
      <c r="I6" s="4">
        <f t="shared" ref="I6:I21" si="1">(((E6-(2*(H6/10))))*((F6-(2*(H6/10))))*(G6))/1000</f>
        <v>11.832000000000001</v>
      </c>
      <c r="J6" s="3">
        <v>12</v>
      </c>
      <c r="K6" s="4">
        <f t="shared" ref="K6:K21" si="2">E6*0.393700787</f>
        <v>11.811023609999999</v>
      </c>
      <c r="L6" s="4">
        <f t="shared" ref="L6:L21" si="3">F6*0.393700787</f>
        <v>7.0866141660000004</v>
      </c>
      <c r="M6" s="4">
        <f t="shared" ref="M6:M21" si="4">G6*0.393700787</f>
        <v>9.4488188879999999</v>
      </c>
      <c r="N6" s="4">
        <f t="shared" ref="N6:N27" si="5">J6*0.264172052</f>
        <v>3.1700646240000001</v>
      </c>
    </row>
    <row r="7" spans="2:14" s="5" customFormat="1">
      <c r="B7" s="3" t="s">
        <v>49</v>
      </c>
      <c r="C7" s="3" t="s">
        <v>26</v>
      </c>
      <c r="D7" s="3" t="s">
        <v>18</v>
      </c>
      <c r="E7" s="3">
        <v>36</v>
      </c>
      <c r="F7" s="3">
        <v>22</v>
      </c>
      <c r="G7" s="3">
        <v>26</v>
      </c>
      <c r="H7" s="3">
        <v>5</v>
      </c>
      <c r="I7" s="4">
        <f t="shared" si="1"/>
        <v>19.11</v>
      </c>
      <c r="J7" s="3">
        <v>19</v>
      </c>
      <c r="K7" s="4">
        <f t="shared" si="2"/>
        <v>14.173228332000001</v>
      </c>
      <c r="L7" s="4">
        <f t="shared" si="3"/>
        <v>8.6614173139999995</v>
      </c>
      <c r="M7" s="4">
        <f t="shared" si="4"/>
        <v>10.236220462</v>
      </c>
      <c r="N7" s="4">
        <f t="shared" si="5"/>
        <v>5.0192689879999994</v>
      </c>
    </row>
    <row r="8" spans="2:14" s="5" customFormat="1">
      <c r="B8" s="3" t="s">
        <v>41</v>
      </c>
      <c r="C8" s="3" t="s">
        <v>2</v>
      </c>
      <c r="D8" s="3" t="s">
        <v>18</v>
      </c>
      <c r="E8" s="3">
        <v>45</v>
      </c>
      <c r="F8" s="3">
        <v>24</v>
      </c>
      <c r="G8" s="3">
        <v>16</v>
      </c>
      <c r="H8" s="3">
        <v>5</v>
      </c>
      <c r="I8" s="4">
        <f t="shared" si="1"/>
        <v>16.192</v>
      </c>
      <c r="J8" s="3">
        <v>16</v>
      </c>
      <c r="K8" s="4">
        <f t="shared" si="2"/>
        <v>17.716535414999999</v>
      </c>
      <c r="L8" s="4">
        <f t="shared" si="3"/>
        <v>9.4488188879999999</v>
      </c>
      <c r="M8" s="4">
        <f t="shared" si="4"/>
        <v>6.2992125919999999</v>
      </c>
      <c r="N8" s="4">
        <f t="shared" si="5"/>
        <v>4.2267528319999998</v>
      </c>
    </row>
    <row r="9" spans="2:14" s="5" customFormat="1">
      <c r="B9" s="3" t="s">
        <v>39</v>
      </c>
      <c r="C9" s="3" t="s">
        <v>3</v>
      </c>
      <c r="D9" s="3" t="s">
        <v>18</v>
      </c>
      <c r="E9" s="3">
        <v>45</v>
      </c>
      <c r="F9" s="3">
        <v>27</v>
      </c>
      <c r="G9" s="3">
        <v>30</v>
      </c>
      <c r="H9" s="3">
        <v>5</v>
      </c>
      <c r="I9" s="4">
        <f t="shared" si="1"/>
        <v>34.32</v>
      </c>
      <c r="J9" s="3">
        <v>34</v>
      </c>
      <c r="K9" s="4">
        <f t="shared" si="2"/>
        <v>17.716535414999999</v>
      </c>
      <c r="L9" s="4">
        <f t="shared" si="3"/>
        <v>10.629921249000001</v>
      </c>
      <c r="M9" s="4">
        <f t="shared" si="4"/>
        <v>11.811023609999999</v>
      </c>
      <c r="N9" s="4">
        <f t="shared" si="5"/>
        <v>8.981849768</v>
      </c>
    </row>
    <row r="10" spans="2:14" s="5" customFormat="1">
      <c r="B10" s="3" t="s">
        <v>50</v>
      </c>
      <c r="C10" s="3" t="s">
        <v>4</v>
      </c>
      <c r="D10" s="3" t="s">
        <v>18</v>
      </c>
      <c r="E10" s="3">
        <v>45</v>
      </c>
      <c r="F10" s="3">
        <v>30</v>
      </c>
      <c r="G10" s="3">
        <v>45</v>
      </c>
      <c r="H10" s="3">
        <v>6</v>
      </c>
      <c r="I10" s="4">
        <f t="shared" si="1"/>
        <v>56.764800000000001</v>
      </c>
      <c r="J10" s="3">
        <v>56</v>
      </c>
      <c r="K10" s="4">
        <f t="shared" si="2"/>
        <v>17.716535414999999</v>
      </c>
      <c r="L10" s="4">
        <f t="shared" si="3"/>
        <v>11.811023609999999</v>
      </c>
      <c r="M10" s="4">
        <f t="shared" si="4"/>
        <v>17.716535414999999</v>
      </c>
      <c r="N10" s="4">
        <f t="shared" si="5"/>
        <v>14.793634912</v>
      </c>
    </row>
    <row r="11" spans="2:14" s="5" customFormat="1">
      <c r="B11" s="3" t="s">
        <v>40</v>
      </c>
      <c r="C11" s="3" t="s">
        <v>7</v>
      </c>
      <c r="D11" s="3" t="s">
        <v>18</v>
      </c>
      <c r="E11" s="3">
        <v>45</v>
      </c>
      <c r="F11" s="3">
        <v>45</v>
      </c>
      <c r="G11" s="3">
        <v>45</v>
      </c>
      <c r="H11" s="3">
        <v>6</v>
      </c>
      <c r="I11" s="4">
        <f t="shared" si="1"/>
        <v>86.329799999999992</v>
      </c>
      <c r="J11" s="3">
        <v>85</v>
      </c>
      <c r="K11" s="4">
        <f t="shared" si="2"/>
        <v>17.716535414999999</v>
      </c>
      <c r="L11" s="4">
        <f t="shared" si="3"/>
        <v>17.716535414999999</v>
      </c>
      <c r="M11" s="4">
        <f t="shared" si="4"/>
        <v>17.716535414999999</v>
      </c>
      <c r="N11" s="4">
        <f t="shared" si="5"/>
        <v>22.454624419999998</v>
      </c>
    </row>
    <row r="12" spans="2:14" s="5" customFormat="1">
      <c r="B12" s="3" t="s">
        <v>42</v>
      </c>
      <c r="C12" s="3" t="s">
        <v>8</v>
      </c>
      <c r="D12" s="3" t="s">
        <v>18</v>
      </c>
      <c r="E12" s="3">
        <v>60</v>
      </c>
      <c r="F12" s="3">
        <v>30</v>
      </c>
      <c r="G12" s="3">
        <v>18</v>
      </c>
      <c r="H12" s="3">
        <v>5</v>
      </c>
      <c r="I12" s="4">
        <f t="shared" si="1"/>
        <v>30.797999999999998</v>
      </c>
      <c r="J12" s="3">
        <v>30</v>
      </c>
      <c r="K12" s="4">
        <f t="shared" si="2"/>
        <v>23.622047219999999</v>
      </c>
      <c r="L12" s="4">
        <f t="shared" si="3"/>
        <v>11.811023609999999</v>
      </c>
      <c r="M12" s="4">
        <f t="shared" si="4"/>
        <v>7.0866141660000004</v>
      </c>
      <c r="N12" s="4">
        <f t="shared" si="5"/>
        <v>7.9251615599999994</v>
      </c>
    </row>
    <row r="13" spans="2:14" s="5" customFormat="1">
      <c r="B13" s="3" t="s">
        <v>43</v>
      </c>
      <c r="C13" s="3" t="s">
        <v>9</v>
      </c>
      <c r="D13" s="3" t="s">
        <v>18</v>
      </c>
      <c r="E13" s="3">
        <v>60</v>
      </c>
      <c r="F13" s="3">
        <v>30</v>
      </c>
      <c r="G13" s="3">
        <v>36</v>
      </c>
      <c r="H13" s="3">
        <v>6</v>
      </c>
      <c r="I13" s="4">
        <f t="shared" si="1"/>
        <v>60.963840000000005</v>
      </c>
      <c r="J13" s="3">
        <v>60</v>
      </c>
      <c r="K13" s="4">
        <f t="shared" si="2"/>
        <v>23.622047219999999</v>
      </c>
      <c r="L13" s="4">
        <f t="shared" si="3"/>
        <v>11.811023609999999</v>
      </c>
      <c r="M13" s="4">
        <f t="shared" si="4"/>
        <v>14.173228332000001</v>
      </c>
      <c r="N13" s="4">
        <f t="shared" si="5"/>
        <v>15.850323119999999</v>
      </c>
    </row>
    <row r="14" spans="2:14" s="5" customFormat="1">
      <c r="B14" s="3" t="s">
        <v>44</v>
      </c>
      <c r="C14" s="3" t="s">
        <v>10</v>
      </c>
      <c r="D14" s="3" t="s">
        <v>18</v>
      </c>
      <c r="E14" s="3">
        <v>60</v>
      </c>
      <c r="F14" s="3">
        <v>30</v>
      </c>
      <c r="G14" s="3">
        <v>45</v>
      </c>
      <c r="H14" s="3">
        <v>6</v>
      </c>
      <c r="I14" s="4">
        <f t="shared" si="1"/>
        <v>76.204800000000006</v>
      </c>
      <c r="J14" s="3">
        <v>75</v>
      </c>
      <c r="K14" s="4">
        <f t="shared" si="2"/>
        <v>23.622047219999999</v>
      </c>
      <c r="L14" s="4">
        <f t="shared" si="3"/>
        <v>11.811023609999999</v>
      </c>
      <c r="M14" s="4">
        <f t="shared" si="4"/>
        <v>17.716535414999999</v>
      </c>
      <c r="N14" s="4">
        <f t="shared" si="5"/>
        <v>19.812903899999998</v>
      </c>
    </row>
    <row r="15" spans="2:14" s="5" customFormat="1">
      <c r="B15" s="3" t="s">
        <v>45</v>
      </c>
      <c r="C15" s="3" t="s">
        <v>11</v>
      </c>
      <c r="D15" s="3" t="s">
        <v>18</v>
      </c>
      <c r="E15" s="3">
        <v>60</v>
      </c>
      <c r="F15" s="3">
        <v>45</v>
      </c>
      <c r="G15" s="3">
        <v>45</v>
      </c>
      <c r="H15" s="3">
        <v>8</v>
      </c>
      <c r="I15" s="4">
        <f t="shared" si="1"/>
        <v>114.0552</v>
      </c>
      <c r="J15" s="3">
        <v>112</v>
      </c>
      <c r="K15" s="4">
        <f t="shared" si="2"/>
        <v>23.622047219999999</v>
      </c>
      <c r="L15" s="4">
        <f t="shared" si="3"/>
        <v>17.716535414999999</v>
      </c>
      <c r="M15" s="4">
        <f t="shared" si="4"/>
        <v>17.716535414999999</v>
      </c>
      <c r="N15" s="4">
        <f t="shared" si="5"/>
        <v>29.587269824</v>
      </c>
    </row>
    <row r="16" spans="2:14" s="5" customFormat="1">
      <c r="B16" s="3" t="s">
        <v>46</v>
      </c>
      <c r="C16" s="3" t="s">
        <v>12</v>
      </c>
      <c r="D16" s="3" t="s">
        <v>18</v>
      </c>
      <c r="E16" s="3">
        <v>75</v>
      </c>
      <c r="F16" s="3">
        <v>45</v>
      </c>
      <c r="G16" s="3">
        <v>45</v>
      </c>
      <c r="H16" s="3">
        <v>8</v>
      </c>
      <c r="I16" s="4">
        <f t="shared" si="1"/>
        <v>143.3502</v>
      </c>
      <c r="J16" s="3">
        <v>141</v>
      </c>
      <c r="K16" s="4">
        <f t="shared" si="2"/>
        <v>29.527559024999999</v>
      </c>
      <c r="L16" s="4">
        <f t="shared" si="3"/>
        <v>17.716535414999999</v>
      </c>
      <c r="M16" s="4">
        <f t="shared" si="4"/>
        <v>17.716535414999999</v>
      </c>
      <c r="N16" s="4">
        <f t="shared" si="5"/>
        <v>37.248259331999996</v>
      </c>
    </row>
    <row r="17" spans="2:14" s="5" customFormat="1">
      <c r="B17" s="3" t="s">
        <v>51</v>
      </c>
      <c r="C17" s="3" t="s">
        <v>13</v>
      </c>
      <c r="D17" s="3" t="s">
        <v>18</v>
      </c>
      <c r="E17" s="3">
        <v>90</v>
      </c>
      <c r="F17" s="3">
        <v>45</v>
      </c>
      <c r="G17" s="3">
        <v>45</v>
      </c>
      <c r="H17" s="3">
        <v>10</v>
      </c>
      <c r="I17" s="4">
        <f t="shared" si="1"/>
        <v>170.28</v>
      </c>
      <c r="J17" s="3">
        <v>166</v>
      </c>
      <c r="K17" s="4">
        <f t="shared" si="2"/>
        <v>35.433070829999998</v>
      </c>
      <c r="L17" s="4">
        <f t="shared" si="3"/>
        <v>17.716535414999999</v>
      </c>
      <c r="M17" s="4">
        <f t="shared" si="4"/>
        <v>17.716535414999999</v>
      </c>
      <c r="N17" s="4">
        <f t="shared" si="5"/>
        <v>43.852560631999999</v>
      </c>
    </row>
    <row r="18" spans="2:14" s="5" customFormat="1">
      <c r="B18" s="3" t="s">
        <v>52</v>
      </c>
      <c r="C18" s="3" t="s">
        <v>14</v>
      </c>
      <c r="D18" s="3" t="s">
        <v>18</v>
      </c>
      <c r="E18" s="3">
        <v>90</v>
      </c>
      <c r="F18" s="3">
        <v>45</v>
      </c>
      <c r="G18" s="3">
        <v>60</v>
      </c>
      <c r="H18" s="3">
        <v>10</v>
      </c>
      <c r="I18" s="4">
        <f t="shared" si="1"/>
        <v>227.04</v>
      </c>
      <c r="J18" s="3">
        <v>223</v>
      </c>
      <c r="K18" s="4">
        <f t="shared" si="2"/>
        <v>35.433070829999998</v>
      </c>
      <c r="L18" s="4">
        <f t="shared" si="3"/>
        <v>17.716535414999999</v>
      </c>
      <c r="M18" s="4">
        <f t="shared" si="4"/>
        <v>23.622047219999999</v>
      </c>
      <c r="N18" s="4">
        <f t="shared" si="5"/>
        <v>58.910367596</v>
      </c>
    </row>
    <row r="19" spans="2:14" s="5" customFormat="1">
      <c r="B19" s="3" t="s">
        <v>53</v>
      </c>
      <c r="C19" s="3" t="s">
        <v>15</v>
      </c>
      <c r="D19" s="3" t="s">
        <v>18</v>
      </c>
      <c r="E19" s="3">
        <v>120</v>
      </c>
      <c r="F19" s="3">
        <v>45</v>
      </c>
      <c r="G19" s="3">
        <v>45</v>
      </c>
      <c r="H19" s="3">
        <v>12</v>
      </c>
      <c r="I19" s="4">
        <f t="shared" si="1"/>
        <v>225.4392</v>
      </c>
      <c r="J19" s="3">
        <v>219</v>
      </c>
      <c r="K19" s="4">
        <f t="shared" si="2"/>
        <v>47.244094439999998</v>
      </c>
      <c r="L19" s="4">
        <f t="shared" si="3"/>
        <v>17.716535414999999</v>
      </c>
      <c r="M19" s="4">
        <f t="shared" si="4"/>
        <v>17.716535414999999</v>
      </c>
      <c r="N19" s="4">
        <f t="shared" si="5"/>
        <v>57.853679387999996</v>
      </c>
    </row>
    <row r="20" spans="2:14" s="5" customFormat="1">
      <c r="B20" s="3" t="s">
        <v>54</v>
      </c>
      <c r="C20" s="3" t="s">
        <v>16</v>
      </c>
      <c r="D20" s="3" t="s">
        <v>18</v>
      </c>
      <c r="E20" s="3">
        <v>120</v>
      </c>
      <c r="F20" s="3">
        <v>45</v>
      </c>
      <c r="G20" s="3">
        <v>60</v>
      </c>
      <c r="H20" s="3">
        <v>12</v>
      </c>
      <c r="I20" s="4">
        <f t="shared" si="1"/>
        <v>300.58560000000006</v>
      </c>
      <c r="J20" s="3">
        <v>295</v>
      </c>
      <c r="K20" s="4">
        <f t="shared" si="2"/>
        <v>47.244094439999998</v>
      </c>
      <c r="L20" s="4">
        <f t="shared" si="3"/>
        <v>17.716535414999999</v>
      </c>
      <c r="M20" s="4">
        <f t="shared" si="4"/>
        <v>23.622047219999999</v>
      </c>
      <c r="N20" s="4">
        <f t="shared" si="5"/>
        <v>77.93075533999999</v>
      </c>
    </row>
    <row r="21" spans="2:14" s="5" customFormat="1">
      <c r="B21" s="3" t="s">
        <v>55</v>
      </c>
      <c r="C21" s="3" t="s">
        <v>17</v>
      </c>
      <c r="D21" s="3" t="s">
        <v>18</v>
      </c>
      <c r="E21" s="3">
        <v>180</v>
      </c>
      <c r="F21" s="3">
        <v>60</v>
      </c>
      <c r="G21" s="3">
        <v>60</v>
      </c>
      <c r="H21" s="3">
        <v>15</v>
      </c>
      <c r="I21" s="4">
        <f t="shared" si="1"/>
        <v>605.34</v>
      </c>
      <c r="J21" s="3">
        <v>590</v>
      </c>
      <c r="K21" s="4">
        <f t="shared" si="2"/>
        <v>70.866141659999997</v>
      </c>
      <c r="L21" s="4">
        <f t="shared" si="3"/>
        <v>23.622047219999999</v>
      </c>
      <c r="M21" s="4">
        <f t="shared" si="4"/>
        <v>23.622047219999999</v>
      </c>
      <c r="N21" s="4">
        <f t="shared" si="5"/>
        <v>155.86151067999998</v>
      </c>
    </row>
    <row r="22" spans="2:14" s="5" customFormat="1"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</row>
    <row r="23" spans="2:14" s="5" customFormat="1">
      <c r="B23" s="3"/>
      <c r="C23" s="3" t="s">
        <v>20</v>
      </c>
      <c r="D23" s="3" t="s">
        <v>19</v>
      </c>
      <c r="E23" s="3">
        <v>10</v>
      </c>
      <c r="F23" s="3">
        <v>10</v>
      </c>
      <c r="G23" s="3">
        <v>10</v>
      </c>
      <c r="H23" s="3">
        <v>3</v>
      </c>
      <c r="I23" s="4">
        <f>(((E23-(2*(H23/10))))*((F23-(2*(H23/10))))*(G23))/1000</f>
        <v>0.88360000000000016</v>
      </c>
      <c r="J23" s="4">
        <v>0.9</v>
      </c>
      <c r="K23" s="4">
        <f t="shared" ref="K23" si="6">E23*0.393700787</f>
        <v>3.93700787</v>
      </c>
      <c r="L23" s="4">
        <f t="shared" ref="L23" si="7">F23*0.393700787</f>
        <v>3.93700787</v>
      </c>
      <c r="M23" s="4">
        <f t="shared" ref="M23" si="8">G23*0.393700787</f>
        <v>3.93700787</v>
      </c>
      <c r="N23" s="4">
        <f t="shared" si="5"/>
        <v>0.2377548468</v>
      </c>
    </row>
    <row r="24" spans="2:14" s="5" customFormat="1">
      <c r="B24" s="3"/>
      <c r="C24" s="3" t="s">
        <v>22</v>
      </c>
      <c r="D24" s="3" t="s">
        <v>19</v>
      </c>
      <c r="E24" s="3">
        <v>20</v>
      </c>
      <c r="F24" s="3">
        <v>20</v>
      </c>
      <c r="G24" s="3">
        <v>20</v>
      </c>
      <c r="H24" s="3">
        <v>3</v>
      </c>
      <c r="I24" s="4">
        <f t="shared" ref="I24:I27" si="9">(((E24-(2*(H24/10))))*((F24-(2*(H24/10))))*(G24))/1000</f>
        <v>7.5271999999999988</v>
      </c>
      <c r="J24" s="4">
        <v>7.6</v>
      </c>
      <c r="K24" s="4">
        <f t="shared" ref="K24:K27" si="10">E24*0.393700787</f>
        <v>7.8740157399999999</v>
      </c>
      <c r="L24" s="4">
        <f t="shared" ref="L24:L27" si="11">F24*0.393700787</f>
        <v>7.8740157399999999</v>
      </c>
      <c r="M24" s="4">
        <f t="shared" ref="M24:M27" si="12">G24*0.393700787</f>
        <v>7.8740157399999999</v>
      </c>
      <c r="N24" s="4">
        <f t="shared" si="5"/>
        <v>2.0077075951999999</v>
      </c>
    </row>
    <row r="25" spans="2:14" s="5" customFormat="1">
      <c r="B25" s="3"/>
      <c r="C25" s="3" t="s">
        <v>23</v>
      </c>
      <c r="D25" s="3" t="s">
        <v>19</v>
      </c>
      <c r="E25" s="3">
        <v>30</v>
      </c>
      <c r="F25" s="3">
        <v>30</v>
      </c>
      <c r="G25" s="3">
        <v>30</v>
      </c>
      <c r="H25" s="3">
        <v>5</v>
      </c>
      <c r="I25" s="4">
        <f t="shared" si="9"/>
        <v>25.23</v>
      </c>
      <c r="J25" s="4">
        <v>25</v>
      </c>
      <c r="K25" s="4">
        <f t="shared" si="10"/>
        <v>11.811023609999999</v>
      </c>
      <c r="L25" s="4">
        <f t="shared" si="11"/>
        <v>11.811023609999999</v>
      </c>
      <c r="M25" s="4">
        <f t="shared" si="12"/>
        <v>11.811023609999999</v>
      </c>
      <c r="N25" s="4">
        <f t="shared" si="5"/>
        <v>6.6043012999999995</v>
      </c>
    </row>
    <row r="26" spans="2:14" s="5" customFormat="1">
      <c r="B26" s="3"/>
      <c r="C26" s="3" t="s">
        <v>24</v>
      </c>
      <c r="D26" s="3" t="s">
        <v>19</v>
      </c>
      <c r="E26" s="3">
        <v>45</v>
      </c>
      <c r="F26" s="3">
        <v>30</v>
      </c>
      <c r="G26" s="3">
        <v>30</v>
      </c>
      <c r="H26" s="3">
        <v>5</v>
      </c>
      <c r="I26" s="4">
        <f t="shared" si="9"/>
        <v>38.28</v>
      </c>
      <c r="J26" s="4">
        <v>38</v>
      </c>
      <c r="K26" s="4">
        <f t="shared" si="10"/>
        <v>17.716535414999999</v>
      </c>
      <c r="L26" s="4">
        <f t="shared" si="11"/>
        <v>11.811023609999999</v>
      </c>
      <c r="M26" s="4">
        <f t="shared" si="12"/>
        <v>11.811023609999999</v>
      </c>
      <c r="N26" s="4">
        <f t="shared" si="5"/>
        <v>10.038537975999999</v>
      </c>
    </row>
    <row r="27" spans="2:14" s="5" customFormat="1">
      <c r="B27" s="3"/>
      <c r="C27" s="3" t="s">
        <v>25</v>
      </c>
      <c r="D27" s="3" t="s">
        <v>19</v>
      </c>
      <c r="E27" s="3">
        <v>60</v>
      </c>
      <c r="F27" s="3">
        <v>30</v>
      </c>
      <c r="G27" s="3">
        <v>36</v>
      </c>
      <c r="H27" s="3">
        <v>5</v>
      </c>
      <c r="I27" s="4">
        <f t="shared" si="9"/>
        <v>61.595999999999997</v>
      </c>
      <c r="J27" s="4">
        <v>60</v>
      </c>
      <c r="K27" s="4">
        <f t="shared" si="10"/>
        <v>23.622047219999999</v>
      </c>
      <c r="L27" s="4">
        <f t="shared" si="11"/>
        <v>11.811023609999999</v>
      </c>
      <c r="M27" s="4">
        <f t="shared" si="12"/>
        <v>14.173228332000001</v>
      </c>
      <c r="N27" s="4">
        <f t="shared" si="5"/>
        <v>15.850323119999999</v>
      </c>
    </row>
  </sheetData>
  <hyperlinks>
    <hyperlink ref="B2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Stanley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7630</dc:creator>
  <cp:lastModifiedBy>Nathan Griffin</cp:lastModifiedBy>
  <dcterms:created xsi:type="dcterms:W3CDTF">2015-08-19T18:52:48Z</dcterms:created>
  <dcterms:modified xsi:type="dcterms:W3CDTF">2015-08-20T01:37:23Z</dcterms:modified>
</cp:coreProperties>
</file>